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Agnieszka\Desktop\"/>
    </mc:Choice>
  </mc:AlternateContent>
  <xr:revisionPtr revIDLastSave="0" documentId="8_{BAE8E84B-057A-4C38-B11A-ACDFC5155B9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8" i="1" l="1"/>
  <c r="K38" i="1"/>
  <c r="J38" i="1"/>
  <c r="E38" i="1"/>
  <c r="M33" i="1"/>
  <c r="M32" i="1"/>
  <c r="M31" i="1"/>
  <c r="M30" i="1"/>
  <c r="M38" i="1" s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M7" i="1"/>
  <c r="M6" i="1"/>
  <c r="M5" i="1"/>
  <c r="M4" i="1"/>
</calcChain>
</file>

<file path=xl/sharedStrings.xml><?xml version="1.0" encoding="utf-8"?>
<sst xmlns="http://schemas.openxmlformats.org/spreadsheetml/2006/main" count="188" uniqueCount="109">
  <si>
    <t>stan na 31 marca 2026</t>
  </si>
  <si>
    <t>lp</t>
  </si>
  <si>
    <t>Nazwa podmiotu udzielającego kredytu lub pożyczki</t>
  </si>
  <si>
    <t>Nr umowy …         z dnia …</t>
  </si>
  <si>
    <t>Kwota uruchomionego kredytu lub pożyczki (w zł)</t>
  </si>
  <si>
    <t>Uchwała Rady Miasta lub Zarządzenie Burmistrza</t>
  </si>
  <si>
    <t>Uchwała Kolegium RIO</t>
  </si>
  <si>
    <t>Przeznaczenie</t>
  </si>
  <si>
    <t>Okres spłaty</t>
  </si>
  <si>
    <t>BO 2026</t>
  </si>
  <si>
    <t>kwoty pozyczki , kredytu i obligacji w 2026 roku</t>
  </si>
  <si>
    <t>Zapłacone raty 2026</t>
  </si>
  <si>
    <t>31-12-2026 zadłużenie</t>
  </si>
  <si>
    <t>BS w Mszczonowie</t>
  </si>
  <si>
    <t>418/26/2014    28-11-2014</t>
  </si>
  <si>
    <t>Zarządzenie Nr 80/14</t>
  </si>
  <si>
    <t>Nr III/311/2014</t>
  </si>
  <si>
    <t xml:space="preserve">      Spłata wcześniej        zaciągniętych kredytów   i pożyczek</t>
  </si>
  <si>
    <t>28-03-2015
28-12-2029</t>
  </si>
  <si>
    <t>WFOŚ w Łodzi</t>
  </si>
  <si>
    <t>702/OP/PD/2020 08-12-2020</t>
  </si>
  <si>
    <t>III/228/2020</t>
  </si>
  <si>
    <t>Budowa ścieżki pieszo-rowerowej wraz z terenami zieleni I bazą dydaktyczną</t>
  </si>
  <si>
    <t>31-12-2021     30-09-2030</t>
  </si>
  <si>
    <t>294/OA/PD/2021 20-09-2021</t>
  </si>
  <si>
    <t>NR XXX/264/21</t>
  </si>
  <si>
    <t>Nr III/33/2021</t>
  </si>
  <si>
    <t>Modernizacja oświetlenia ciągu rowerowego od tamy do ulicy Fawornej w Rawie Mazowieckiej</t>
  </si>
  <si>
    <t>31-05-2022 30-11-2026</t>
  </si>
  <si>
    <t>997/OW/PD/2023  19-12-2023</t>
  </si>
  <si>
    <t>Budowa kanału deszczowego z odwodnieniem ul Jana III Sobieskiego w Rawie Maz.</t>
  </si>
  <si>
    <t>31-03-2024  31-12-2028</t>
  </si>
  <si>
    <t>1000/OW/PD/2023 19-12-2023</t>
  </si>
  <si>
    <t xml:space="preserve">Budowa kanalizacji  deszczowej na terenie SP2 </t>
  </si>
  <si>
    <t>31-12-2024   31-12-2028</t>
  </si>
  <si>
    <t>VeloBank w Warszawie</t>
  </si>
  <si>
    <t>S/2061/2015    03-09-2015</t>
  </si>
  <si>
    <t>Zarządzenie Nr 71/15 </t>
  </si>
  <si>
    <t>Nr III/201/2015</t>
  </si>
  <si>
    <t>Sfinansowanie planowanego deficytu</t>
  </si>
  <si>
    <t>28-03-2016
28-12-2029</t>
  </si>
  <si>
    <t>BS w Andrespolu</t>
  </si>
  <si>
    <t>45906/2015/68 28-12-2015</t>
  </si>
  <si>
    <t>Zarządzenie Nr 70/15</t>
  </si>
  <si>
    <t xml:space="preserve"> Sfinansowanie wcześniej      zaciągniętych kredytów      i pożyczek</t>
  </si>
  <si>
    <t>BS w Przysusze</t>
  </si>
  <si>
    <t>2/KS/2017/1    28-12-2017</t>
  </si>
  <si>
    <t>Nr XXXVIII/270/17</t>
  </si>
  <si>
    <t>Nr III/174/2017</t>
  </si>
  <si>
    <t>Pokrycie planowanego deficytu  oraz spłata wcześniej zaciągniętych kredytów i pożyczek</t>
  </si>
  <si>
    <t>31-03-2018
31-12-2027</t>
  </si>
  <si>
    <t>BS w Białej Rawskiej</t>
  </si>
  <si>
    <t>3/201/JST/ORM 20-12-2018</t>
  </si>
  <si>
    <t>Zarządzenie Nr 79/18</t>
  </si>
  <si>
    <t>Nr III/197/2018</t>
  </si>
  <si>
    <t>31-03-2019
28-12-2029</t>
  </si>
  <si>
    <t>Dom Maklerski Banku BPS</t>
  </si>
  <si>
    <t>Umowa w sprawie przygotowania przeprowadze-nia emisji obligacji      Seria A19          14-11-2019</t>
  </si>
  <si>
    <t>Nr IX/72/19</t>
  </si>
  <si>
    <t>Nr III/198/2019</t>
  </si>
  <si>
    <t>18-12-2025      18-12-2028</t>
  </si>
  <si>
    <t>Umowa w sprawie przygotowania przeprowadze-nia emisji obligacji      Seria A20          14-11-2019</t>
  </si>
  <si>
    <t xml:space="preserve">  18-12-2029          18-12-2030</t>
  </si>
  <si>
    <t>Bank Gospodarstwa Krajowego</t>
  </si>
  <si>
    <t>Umowa organizacji I obsługi emisji obligacji                    Seria C20             29-07-2020</t>
  </si>
  <si>
    <t>Nr XVIII/141/20</t>
  </si>
  <si>
    <t>Nr III/73/2020</t>
  </si>
  <si>
    <t>Umowa organizacji I obsługi emisji obligacji                    Seria D20             29-07-2020</t>
  </si>
  <si>
    <t>Umowa organizacji I obsługi emisji obligacji                    Seria E20             29-07-2020</t>
  </si>
  <si>
    <t>Umowa organizacji I obsługi emisji obligacji                    Seria F20             29-07-2020</t>
  </si>
  <si>
    <t>Umowa organizacji I obsługi emisji obligacji                    Seria A21            29-07-2020</t>
  </si>
  <si>
    <t>Umowa organizacji I obsługi emisji obligacji                    Seria B21            29-07-2020</t>
  </si>
  <si>
    <t>SGB Bank</t>
  </si>
  <si>
    <t>Umowa organizacji I obsługi emisji obligacji                    Seria C21            29-12-2021</t>
  </si>
  <si>
    <t>Nr XXXIII/287/21</t>
  </si>
  <si>
    <t>2026-2029</t>
  </si>
  <si>
    <t>Umowa organizacji I obsługi emisji obligacji                    Seria D21            29-12-2021</t>
  </si>
  <si>
    <t>Nr XXXIII/287/22</t>
  </si>
  <si>
    <t>2030-2033</t>
  </si>
  <si>
    <t>Umowa organizacji I obsługi emisji obligacji                    Seria E21            29-12-2021</t>
  </si>
  <si>
    <t>Nr XXXIII/287/23</t>
  </si>
  <si>
    <t>Umowa organizacji I obsługi emisji obligacji                    Seria A22          29-12-2021</t>
  </si>
  <si>
    <t>Umowa organizacji I obsługi emisji obligacji                    Seria B22            29-12-2021</t>
  </si>
  <si>
    <t>A23</t>
  </si>
  <si>
    <t xml:space="preserve"> NR LII/434/23</t>
  </si>
  <si>
    <t>Nr III/259/2023</t>
  </si>
  <si>
    <t>B23</t>
  </si>
  <si>
    <t>NR LII/434/23</t>
  </si>
  <si>
    <t xml:space="preserve">D 24 </t>
  </si>
  <si>
    <t>NR LIX/493/24</t>
  </si>
  <si>
    <t>B 24</t>
  </si>
  <si>
    <t>C24</t>
  </si>
  <si>
    <t>E24</t>
  </si>
  <si>
    <t>F24</t>
  </si>
  <si>
    <t>Nr LIX/493/24</t>
  </si>
  <si>
    <t xml:space="preserve">WFOŚ </t>
  </si>
  <si>
    <t xml:space="preserve">287/OZ/P/2024 </t>
  </si>
  <si>
    <t xml:space="preserve">pojemniki do segregacji odpadów </t>
  </si>
  <si>
    <t>31-01-2025 do 31-10-2028</t>
  </si>
  <si>
    <t xml:space="preserve">Bank Pekao </t>
  </si>
  <si>
    <t>A25</t>
  </si>
  <si>
    <t>XII/85/25</t>
  </si>
  <si>
    <t>III/127/2025</t>
  </si>
  <si>
    <t>sfinansowanie  planowanego deficytu budzetu oraz spłate zobowiązań</t>
  </si>
  <si>
    <t>08-12-2029 do 08-12-2033</t>
  </si>
  <si>
    <t>B25</t>
  </si>
  <si>
    <t>C25</t>
  </si>
  <si>
    <t>D25</t>
  </si>
  <si>
    <t>Razem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</si>
</sst>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EE0000"/>
      <name val="Calibri"/>
      <family val="2"/>
      <scheme val="minor"/>
    </font>
    <font>
      <sz val="11"/>
      <color theme="4"/>
      <name val="Calibri"/>
      <family val="2"/>
      <charset val="238"/>
      <scheme val="minor"/>
    </font>
    <font>
      <sz val="9"/>
      <color theme="1"/>
      <name val="Calibri"/>
      <family val="2"/>
      <scheme val="minor"/>
    </font>
    <font>
      <sz val="11"/>
      <name val="Calibri"/>
      <family val="2"/>
      <charset val="238"/>
      <scheme val="minor"/>
    </font>
    <font>
      <sz val="9"/>
      <name val="Calibri"/>
      <family val="2"/>
      <scheme val="minor"/>
    </font>
    <font>
      <b/>
      <sz val="11"/>
      <color rgb="FFEE000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1" xfId="0" applyBorder="1" applyAlignment="1">
      <alignment horizontal="center"/>
    </xf>
    <xf numFmtId="15" fontId="2" fillId="0" borderId="0" xfId="0" applyNumberFormat="1" applyFont="1" applyAlignment="1">
      <alignment wrapText="1"/>
    </xf>
    <xf numFmtId="0" fontId="0" fillId="0" borderId="2" xfId="0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4" fontId="0" fillId="0" borderId="2" xfId="0" applyNumberForma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vertical="center" wrapText="1"/>
    </xf>
    <xf numFmtId="0" fontId="0" fillId="0" borderId="0" xfId="0" applyAlignment="1">
      <alignment vertical="center"/>
    </xf>
    <xf numFmtId="0" fontId="6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horizontal="left" vertical="top" wrapText="1"/>
    </xf>
    <xf numFmtId="0" fontId="0" fillId="0" borderId="3" xfId="0" applyBorder="1" applyAlignment="1">
      <alignment vertical="center"/>
    </xf>
    <xf numFmtId="0" fontId="4" fillId="0" borderId="2" xfId="0" applyFont="1" applyBorder="1" applyAlignment="1">
      <alignment horizontal="center" vertical="top" wrapText="1"/>
    </xf>
    <xf numFmtId="14" fontId="0" fillId="0" borderId="2" xfId="0" applyNumberFormat="1" applyBorder="1" applyAlignment="1">
      <alignment horizontal="center" vertical="center" wrapText="1"/>
    </xf>
    <xf numFmtId="4" fontId="0" fillId="0" borderId="2" xfId="0" applyNumberFormat="1" applyBorder="1" applyAlignment="1">
      <alignment vertical="center"/>
    </xf>
    <xf numFmtId="0" fontId="0" fillId="0" borderId="2" xfId="0" applyBorder="1" applyAlignment="1">
      <alignment horizontal="center" vertical="center"/>
    </xf>
    <xf numFmtId="4" fontId="1" fillId="0" borderId="2" xfId="0" applyNumberFormat="1" applyFont="1" applyBorder="1" applyAlignment="1">
      <alignment vertical="center"/>
    </xf>
    <xf numFmtId="4" fontId="7" fillId="0" borderId="2" xfId="0" applyNumberFormat="1" applyFont="1" applyBorder="1" applyAlignment="1">
      <alignment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M38"/>
  <sheetViews>
    <sheetView tabSelected="1" topLeftCell="A34" workbookViewId="0">
      <selection activeCell="T4" sqref="T4"/>
    </sheetView>
  </sheetViews>
  <sheetFormatPr defaultRowHeight="15" x14ac:dyDescent="0.25"/>
  <cols>
    <col min="2" max="2" width="4.5703125" customWidth="1"/>
    <col min="5" max="5" width="12.85546875" customWidth="1"/>
    <col min="6" max="6" width="11.42578125" customWidth="1"/>
    <col min="8" max="9" width="10.85546875" customWidth="1"/>
    <col min="10" max="10" width="12.7109375" customWidth="1"/>
    <col min="12" max="12" width="10.5703125" customWidth="1"/>
    <col min="13" max="13" width="12.28515625" customWidth="1"/>
  </cols>
  <sheetData>
    <row r="2" spans="2:13" x14ac:dyDescent="0.25">
      <c r="D2" s="1" t="s">
        <v>0</v>
      </c>
      <c r="E2" s="1"/>
      <c r="G2" s="2"/>
    </row>
    <row r="3" spans="2:13" ht="120" x14ac:dyDescent="0.25"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4" t="s">
        <v>10</v>
      </c>
      <c r="L3" s="3" t="s">
        <v>11</v>
      </c>
      <c r="M3" s="3" t="s">
        <v>12</v>
      </c>
    </row>
    <row r="4" spans="2:13" ht="72" x14ac:dyDescent="0.25">
      <c r="B4" s="5">
        <v>1</v>
      </c>
      <c r="C4" s="5" t="s">
        <v>13</v>
      </c>
      <c r="D4" s="3" t="s">
        <v>14</v>
      </c>
      <c r="E4" s="6">
        <v>800000</v>
      </c>
      <c r="F4" s="3" t="s">
        <v>15</v>
      </c>
      <c r="G4" s="3" t="s">
        <v>16</v>
      </c>
      <c r="H4" s="7" t="s">
        <v>17</v>
      </c>
      <c r="I4" s="3" t="s">
        <v>18</v>
      </c>
      <c r="J4" s="6">
        <v>332000</v>
      </c>
      <c r="K4" s="6"/>
      <c r="L4" s="6">
        <v>0</v>
      </c>
      <c r="M4" s="6">
        <f t="shared" ref="M4:M33" si="0">J4-L4</f>
        <v>332000</v>
      </c>
    </row>
    <row r="5" spans="2:13" ht="120" x14ac:dyDescent="0.25">
      <c r="B5" s="5">
        <v>2</v>
      </c>
      <c r="C5" s="5" t="s">
        <v>19</v>
      </c>
      <c r="D5" s="3" t="s">
        <v>20</v>
      </c>
      <c r="E5" s="6">
        <v>428010</v>
      </c>
      <c r="F5" s="3"/>
      <c r="G5" s="3" t="s">
        <v>21</v>
      </c>
      <c r="H5" s="7" t="s">
        <v>22</v>
      </c>
      <c r="I5" s="3" t="s">
        <v>23</v>
      </c>
      <c r="J5" s="6">
        <v>222287.00000000003</v>
      </c>
      <c r="K5" s="6"/>
      <c r="L5" s="6">
        <v>12101.35</v>
      </c>
      <c r="M5" s="6">
        <f t="shared" si="0"/>
        <v>210185.65000000002</v>
      </c>
    </row>
    <row r="6" spans="2:13" ht="144" x14ac:dyDescent="0.25">
      <c r="B6" s="5">
        <v>3</v>
      </c>
      <c r="C6" s="8" t="s">
        <v>19</v>
      </c>
      <c r="D6" s="9" t="s">
        <v>24</v>
      </c>
      <c r="E6" s="10">
        <v>39312</v>
      </c>
      <c r="F6" s="9" t="s">
        <v>25</v>
      </c>
      <c r="G6" s="11" t="s">
        <v>26</v>
      </c>
      <c r="H6" s="12" t="s">
        <v>27</v>
      </c>
      <c r="I6" s="9" t="s">
        <v>28</v>
      </c>
      <c r="J6" s="10">
        <v>7862.4</v>
      </c>
      <c r="K6" s="10"/>
      <c r="L6" s="10">
        <v>1965.6</v>
      </c>
      <c r="M6" s="6">
        <f t="shared" si="0"/>
        <v>5896.7999999999993</v>
      </c>
    </row>
    <row r="7" spans="2:13" ht="132" x14ac:dyDescent="0.25">
      <c r="B7" s="5">
        <v>4</v>
      </c>
      <c r="C7" s="5" t="s">
        <v>19</v>
      </c>
      <c r="D7" s="9" t="s">
        <v>29</v>
      </c>
      <c r="E7" s="10">
        <v>121058</v>
      </c>
      <c r="F7" s="9"/>
      <c r="G7" s="13"/>
      <c r="H7" s="12" t="s">
        <v>30</v>
      </c>
      <c r="I7" s="9" t="s">
        <v>31</v>
      </c>
      <c r="J7" s="10">
        <v>72634.799999999988</v>
      </c>
      <c r="K7" s="10"/>
      <c r="L7" s="10">
        <v>6052.9</v>
      </c>
      <c r="M7" s="6">
        <f t="shared" si="0"/>
        <v>66581.899999999994</v>
      </c>
    </row>
    <row r="8" spans="2:13" ht="84" x14ac:dyDescent="0.25">
      <c r="B8" s="5">
        <v>5</v>
      </c>
      <c r="C8" s="8" t="s">
        <v>19</v>
      </c>
      <c r="D8" s="9" t="s">
        <v>32</v>
      </c>
      <c r="E8" s="10">
        <v>191302</v>
      </c>
      <c r="F8" s="9"/>
      <c r="G8" s="13"/>
      <c r="H8" s="12" t="s">
        <v>33</v>
      </c>
      <c r="I8" s="9" t="s">
        <v>34</v>
      </c>
      <c r="J8" s="10">
        <v>135036.72</v>
      </c>
      <c r="K8" s="10"/>
      <c r="L8" s="10">
        <v>11253.06</v>
      </c>
      <c r="M8" s="6">
        <f>J8-L8</f>
        <v>123783.66</v>
      </c>
    </row>
    <row r="9" spans="2:13" ht="60" x14ac:dyDescent="0.25">
      <c r="B9" s="5">
        <v>6</v>
      </c>
      <c r="C9" s="5" t="s">
        <v>35</v>
      </c>
      <c r="D9" s="14" t="s">
        <v>36</v>
      </c>
      <c r="E9" s="6">
        <v>1200000</v>
      </c>
      <c r="F9" s="3" t="s">
        <v>37</v>
      </c>
      <c r="G9" s="3" t="s">
        <v>38</v>
      </c>
      <c r="H9" s="7" t="s">
        <v>39</v>
      </c>
      <c r="I9" s="3" t="s">
        <v>40</v>
      </c>
      <c r="J9" s="6">
        <v>342857.19999999995</v>
      </c>
      <c r="K9" s="6"/>
      <c r="L9" s="6">
        <v>21428.57</v>
      </c>
      <c r="M9" s="6">
        <f t="shared" si="0"/>
        <v>321428.62999999995</v>
      </c>
    </row>
    <row r="10" spans="2:13" ht="96" x14ac:dyDescent="0.25">
      <c r="B10" s="5">
        <v>7</v>
      </c>
      <c r="C10" s="5" t="s">
        <v>41</v>
      </c>
      <c r="D10" s="3" t="s">
        <v>42</v>
      </c>
      <c r="E10" s="6">
        <v>1200000</v>
      </c>
      <c r="F10" s="3" t="s">
        <v>43</v>
      </c>
      <c r="G10" s="3" t="s">
        <v>38</v>
      </c>
      <c r="H10" s="7" t="s">
        <v>44</v>
      </c>
      <c r="I10" s="3" t="s">
        <v>40</v>
      </c>
      <c r="J10" s="6">
        <v>342848</v>
      </c>
      <c r="K10" s="6"/>
      <c r="L10" s="6">
        <v>21428</v>
      </c>
      <c r="M10" s="6">
        <f t="shared" si="0"/>
        <v>321420</v>
      </c>
    </row>
    <row r="11" spans="2:13" ht="132" x14ac:dyDescent="0.25">
      <c r="B11" s="5">
        <v>8</v>
      </c>
      <c r="C11" s="5" t="s">
        <v>45</v>
      </c>
      <c r="D11" s="3" t="s">
        <v>46</v>
      </c>
      <c r="E11" s="6">
        <v>2500000</v>
      </c>
      <c r="F11" s="3" t="s">
        <v>47</v>
      </c>
      <c r="G11" s="3" t="s">
        <v>48</v>
      </c>
      <c r="H11" s="7" t="s">
        <v>49</v>
      </c>
      <c r="I11" s="3" t="s">
        <v>50</v>
      </c>
      <c r="J11" s="6">
        <v>340000</v>
      </c>
      <c r="K11" s="6"/>
      <c r="L11" s="6">
        <v>0</v>
      </c>
      <c r="M11" s="6">
        <f t="shared" si="0"/>
        <v>340000</v>
      </c>
    </row>
    <row r="12" spans="2:13" ht="132" x14ac:dyDescent="0.25">
      <c r="B12" s="5">
        <v>9</v>
      </c>
      <c r="C12" s="5" t="s">
        <v>51</v>
      </c>
      <c r="D12" s="3" t="s">
        <v>52</v>
      </c>
      <c r="E12" s="6">
        <v>4000000</v>
      </c>
      <c r="F12" s="3" t="s">
        <v>53</v>
      </c>
      <c r="G12" s="3" t="s">
        <v>54</v>
      </c>
      <c r="H12" s="7" t="s">
        <v>49</v>
      </c>
      <c r="I12" s="3" t="s">
        <v>55</v>
      </c>
      <c r="J12" s="6">
        <v>2399928</v>
      </c>
      <c r="K12" s="6"/>
      <c r="L12" s="6">
        <v>59928</v>
      </c>
      <c r="M12" s="6">
        <f t="shared" si="0"/>
        <v>2340000</v>
      </c>
    </row>
    <row r="13" spans="2:13" ht="195" x14ac:dyDescent="0.25">
      <c r="B13" s="5">
        <v>10</v>
      </c>
      <c r="C13" s="5" t="s">
        <v>56</v>
      </c>
      <c r="D13" s="3" t="s">
        <v>57</v>
      </c>
      <c r="E13" s="6">
        <v>9000000</v>
      </c>
      <c r="F13" s="3" t="s">
        <v>58</v>
      </c>
      <c r="G13" s="3" t="s">
        <v>59</v>
      </c>
      <c r="H13" s="7" t="s">
        <v>49</v>
      </c>
      <c r="I13" s="3" t="s">
        <v>60</v>
      </c>
      <c r="J13" s="6">
        <v>7200000</v>
      </c>
      <c r="K13" s="6"/>
      <c r="L13" s="6">
        <v>0</v>
      </c>
      <c r="M13" s="6">
        <f t="shared" si="0"/>
        <v>7200000</v>
      </c>
    </row>
    <row r="14" spans="2:13" ht="195" x14ac:dyDescent="0.25">
      <c r="B14" s="5">
        <v>11</v>
      </c>
      <c r="C14" s="5" t="s">
        <v>56</v>
      </c>
      <c r="D14" s="3" t="s">
        <v>61</v>
      </c>
      <c r="E14" s="6">
        <v>4000000</v>
      </c>
      <c r="F14" s="3" t="s">
        <v>58</v>
      </c>
      <c r="G14" s="3" t="s">
        <v>59</v>
      </c>
      <c r="H14" s="7" t="s">
        <v>49</v>
      </c>
      <c r="I14" s="3" t="s">
        <v>62</v>
      </c>
      <c r="J14" s="6">
        <v>4000000</v>
      </c>
      <c r="K14" s="6"/>
      <c r="L14" s="6"/>
      <c r="M14" s="6">
        <f t="shared" si="0"/>
        <v>4000000</v>
      </c>
    </row>
    <row r="15" spans="2:13" ht="135" x14ac:dyDescent="0.25">
      <c r="B15" s="5">
        <v>12</v>
      </c>
      <c r="C15" s="5" t="s">
        <v>63</v>
      </c>
      <c r="D15" s="3" t="s">
        <v>64</v>
      </c>
      <c r="E15" s="6">
        <v>800000</v>
      </c>
      <c r="F15" s="3" t="s">
        <v>65</v>
      </c>
      <c r="G15" s="3" t="s">
        <v>66</v>
      </c>
      <c r="H15" s="7" t="s">
        <v>49</v>
      </c>
      <c r="I15" s="3">
        <v>2029</v>
      </c>
      <c r="J15" s="6">
        <v>800000</v>
      </c>
      <c r="K15" s="6"/>
      <c r="L15" s="6"/>
      <c r="M15" s="6">
        <f t="shared" si="0"/>
        <v>800000</v>
      </c>
    </row>
    <row r="16" spans="2:13" ht="135" x14ac:dyDescent="0.25">
      <c r="B16" s="5">
        <v>13</v>
      </c>
      <c r="C16" s="5" t="s">
        <v>63</v>
      </c>
      <c r="D16" s="3" t="s">
        <v>67</v>
      </c>
      <c r="E16" s="6">
        <v>3500000</v>
      </c>
      <c r="F16" s="3" t="s">
        <v>65</v>
      </c>
      <c r="G16" s="3" t="s">
        <v>66</v>
      </c>
      <c r="H16" s="7" t="s">
        <v>49</v>
      </c>
      <c r="I16" s="3">
        <v>2030</v>
      </c>
      <c r="J16" s="6">
        <v>3500000</v>
      </c>
      <c r="K16" s="6"/>
      <c r="L16" s="6"/>
      <c r="M16" s="6">
        <f t="shared" si="0"/>
        <v>3500000</v>
      </c>
    </row>
    <row r="17" spans="2:13" ht="135" x14ac:dyDescent="0.25">
      <c r="B17" s="5">
        <v>14</v>
      </c>
      <c r="C17" s="5" t="s">
        <v>63</v>
      </c>
      <c r="D17" s="3" t="s">
        <v>68</v>
      </c>
      <c r="E17" s="6">
        <v>5200000</v>
      </c>
      <c r="F17" s="3" t="s">
        <v>65</v>
      </c>
      <c r="G17" s="3" t="s">
        <v>66</v>
      </c>
      <c r="H17" s="7" t="s">
        <v>49</v>
      </c>
      <c r="I17" s="3">
        <v>2031</v>
      </c>
      <c r="J17" s="6">
        <v>5200000</v>
      </c>
      <c r="K17" s="6"/>
      <c r="L17" s="6"/>
      <c r="M17" s="6">
        <f t="shared" si="0"/>
        <v>5200000</v>
      </c>
    </row>
    <row r="18" spans="2:13" ht="135" x14ac:dyDescent="0.25">
      <c r="B18" s="5">
        <v>15</v>
      </c>
      <c r="C18" s="5" t="s">
        <v>63</v>
      </c>
      <c r="D18" s="3" t="s">
        <v>69</v>
      </c>
      <c r="E18" s="6">
        <v>2000000</v>
      </c>
      <c r="F18" s="3" t="s">
        <v>65</v>
      </c>
      <c r="G18" s="3" t="s">
        <v>66</v>
      </c>
      <c r="H18" s="7" t="s">
        <v>49</v>
      </c>
      <c r="I18" s="3">
        <v>2032</v>
      </c>
      <c r="J18" s="6">
        <v>2000000</v>
      </c>
      <c r="K18" s="6"/>
      <c r="L18" s="6"/>
      <c r="M18" s="6">
        <f t="shared" si="0"/>
        <v>2000000</v>
      </c>
    </row>
    <row r="19" spans="2:13" ht="135" x14ac:dyDescent="0.25">
      <c r="B19" s="5">
        <v>16</v>
      </c>
      <c r="C19" s="5" t="s">
        <v>63</v>
      </c>
      <c r="D19" s="3" t="s">
        <v>70</v>
      </c>
      <c r="E19" s="6">
        <v>3400000</v>
      </c>
      <c r="F19" s="3" t="s">
        <v>65</v>
      </c>
      <c r="G19" s="3" t="s">
        <v>66</v>
      </c>
      <c r="H19" s="7" t="s">
        <v>49</v>
      </c>
      <c r="I19" s="3">
        <v>2032</v>
      </c>
      <c r="J19" s="6">
        <v>3400000</v>
      </c>
      <c r="K19" s="6"/>
      <c r="L19" s="6"/>
      <c r="M19" s="6">
        <f t="shared" si="0"/>
        <v>3400000</v>
      </c>
    </row>
    <row r="20" spans="2:13" ht="135" x14ac:dyDescent="0.25">
      <c r="B20" s="5">
        <v>17</v>
      </c>
      <c r="C20" s="5" t="s">
        <v>63</v>
      </c>
      <c r="D20" s="3" t="s">
        <v>71</v>
      </c>
      <c r="E20" s="6">
        <v>5600000</v>
      </c>
      <c r="F20" s="3" t="s">
        <v>65</v>
      </c>
      <c r="G20" s="3" t="s">
        <v>66</v>
      </c>
      <c r="H20" s="7" t="s">
        <v>49</v>
      </c>
      <c r="I20" s="3">
        <v>2033</v>
      </c>
      <c r="J20" s="6">
        <v>5600000</v>
      </c>
      <c r="K20" s="6"/>
      <c r="L20" s="6"/>
      <c r="M20" s="6">
        <f t="shared" si="0"/>
        <v>5600000</v>
      </c>
    </row>
    <row r="21" spans="2:13" ht="135" x14ac:dyDescent="0.25">
      <c r="B21" s="5">
        <v>18</v>
      </c>
      <c r="C21" s="5" t="s">
        <v>72</v>
      </c>
      <c r="D21" s="3" t="s">
        <v>73</v>
      </c>
      <c r="E21" s="6">
        <v>2000000</v>
      </c>
      <c r="F21" s="3" t="s">
        <v>74</v>
      </c>
      <c r="G21" s="13" t="s">
        <v>26</v>
      </c>
      <c r="H21" s="7" t="s">
        <v>49</v>
      </c>
      <c r="I21" s="3" t="s">
        <v>75</v>
      </c>
      <c r="J21" s="6">
        <v>2000000</v>
      </c>
      <c r="K21" s="6"/>
      <c r="L21" s="6"/>
      <c r="M21" s="6">
        <f t="shared" si="0"/>
        <v>2000000</v>
      </c>
    </row>
    <row r="22" spans="2:13" ht="135" x14ac:dyDescent="0.25">
      <c r="B22" s="5">
        <v>19</v>
      </c>
      <c r="C22" s="5" t="s">
        <v>72</v>
      </c>
      <c r="D22" s="3" t="s">
        <v>76</v>
      </c>
      <c r="E22" s="6">
        <v>1800000</v>
      </c>
      <c r="F22" s="3" t="s">
        <v>77</v>
      </c>
      <c r="G22" s="13" t="s">
        <v>26</v>
      </c>
      <c r="H22" s="7" t="s">
        <v>49</v>
      </c>
      <c r="I22" s="3" t="s">
        <v>78</v>
      </c>
      <c r="J22" s="6">
        <v>1800000</v>
      </c>
      <c r="K22" s="6"/>
      <c r="L22" s="6"/>
      <c r="M22" s="6">
        <f t="shared" si="0"/>
        <v>1800000</v>
      </c>
    </row>
    <row r="23" spans="2:13" ht="135" x14ac:dyDescent="0.25">
      <c r="B23" s="5">
        <v>20</v>
      </c>
      <c r="C23" s="5" t="s">
        <v>72</v>
      </c>
      <c r="D23" s="3" t="s">
        <v>79</v>
      </c>
      <c r="E23" s="6">
        <v>1200000</v>
      </c>
      <c r="F23" s="3" t="s">
        <v>80</v>
      </c>
      <c r="G23" s="13" t="s">
        <v>26</v>
      </c>
      <c r="H23" s="7" t="s">
        <v>49</v>
      </c>
      <c r="I23" s="3">
        <v>2034</v>
      </c>
      <c r="J23" s="6">
        <v>1200000</v>
      </c>
      <c r="K23" s="6"/>
      <c r="L23" s="6"/>
      <c r="M23" s="6">
        <f t="shared" si="0"/>
        <v>1200000</v>
      </c>
    </row>
    <row r="24" spans="2:13" ht="135" x14ac:dyDescent="0.25">
      <c r="B24" s="5">
        <v>21</v>
      </c>
      <c r="C24" s="5" t="s">
        <v>72</v>
      </c>
      <c r="D24" s="3" t="s">
        <v>81</v>
      </c>
      <c r="E24" s="6">
        <v>2500000</v>
      </c>
      <c r="F24" s="3" t="s">
        <v>80</v>
      </c>
      <c r="G24" s="13" t="s">
        <v>26</v>
      </c>
      <c r="H24" s="7" t="s">
        <v>49</v>
      </c>
      <c r="I24" s="3">
        <v>2034</v>
      </c>
      <c r="J24" s="6">
        <v>2500000</v>
      </c>
      <c r="K24" s="6"/>
      <c r="L24" s="6"/>
      <c r="M24" s="6">
        <f t="shared" si="0"/>
        <v>2500000</v>
      </c>
    </row>
    <row r="25" spans="2:13" ht="135" x14ac:dyDescent="0.25">
      <c r="B25" s="5">
        <v>22</v>
      </c>
      <c r="C25" s="5" t="s">
        <v>72</v>
      </c>
      <c r="D25" s="3" t="s">
        <v>82</v>
      </c>
      <c r="E25" s="6">
        <v>2500000</v>
      </c>
      <c r="F25" s="3" t="s">
        <v>80</v>
      </c>
      <c r="G25" s="13" t="s">
        <v>26</v>
      </c>
      <c r="H25" s="7" t="s">
        <v>49</v>
      </c>
      <c r="I25" s="3">
        <v>2034</v>
      </c>
      <c r="J25" s="6">
        <v>2500000</v>
      </c>
      <c r="K25" s="6"/>
      <c r="L25" s="6"/>
      <c r="M25" s="6">
        <f t="shared" si="0"/>
        <v>2500000</v>
      </c>
    </row>
    <row r="26" spans="2:13" ht="132" x14ac:dyDescent="0.25">
      <c r="B26" s="5">
        <v>23</v>
      </c>
      <c r="C26" s="5" t="s">
        <v>72</v>
      </c>
      <c r="D26" s="3" t="s">
        <v>83</v>
      </c>
      <c r="E26" s="6">
        <v>3000000</v>
      </c>
      <c r="F26" s="3" t="s">
        <v>84</v>
      </c>
      <c r="G26" s="15" t="s">
        <v>85</v>
      </c>
      <c r="H26" s="7" t="s">
        <v>49</v>
      </c>
      <c r="I26" s="3">
        <v>2035</v>
      </c>
      <c r="J26" s="6">
        <v>3000000</v>
      </c>
      <c r="K26" s="6"/>
      <c r="L26" s="6"/>
      <c r="M26" s="6">
        <f t="shared" si="0"/>
        <v>3000000</v>
      </c>
    </row>
    <row r="27" spans="2:13" ht="132" x14ac:dyDescent="0.25">
      <c r="B27" s="5">
        <v>24</v>
      </c>
      <c r="C27" s="5" t="s">
        <v>72</v>
      </c>
      <c r="D27" s="3" t="s">
        <v>86</v>
      </c>
      <c r="E27" s="6">
        <v>3000000</v>
      </c>
      <c r="F27" s="3" t="s">
        <v>87</v>
      </c>
      <c r="G27" s="13" t="s">
        <v>85</v>
      </c>
      <c r="H27" s="7" t="s">
        <v>49</v>
      </c>
      <c r="I27" s="3">
        <v>2035</v>
      </c>
      <c r="J27" s="6">
        <v>3000000</v>
      </c>
      <c r="K27" s="6"/>
      <c r="L27" s="6"/>
      <c r="M27" s="6">
        <f t="shared" si="0"/>
        <v>3000000</v>
      </c>
    </row>
    <row r="28" spans="2:13" ht="132" x14ac:dyDescent="0.25">
      <c r="B28" s="5">
        <v>25</v>
      </c>
      <c r="C28" s="5" t="s">
        <v>72</v>
      </c>
      <c r="D28" s="3" t="s">
        <v>88</v>
      </c>
      <c r="E28" s="6">
        <v>3500000</v>
      </c>
      <c r="F28" s="3" t="s">
        <v>89</v>
      </c>
      <c r="G28" s="13"/>
      <c r="H28" s="7" t="s">
        <v>49</v>
      </c>
      <c r="I28" s="3">
        <v>2036</v>
      </c>
      <c r="J28" s="6">
        <v>3500000</v>
      </c>
      <c r="K28" s="6"/>
      <c r="L28" s="6"/>
      <c r="M28" s="6">
        <f t="shared" si="0"/>
        <v>3500000</v>
      </c>
    </row>
    <row r="29" spans="2:13" ht="132" x14ac:dyDescent="0.25">
      <c r="B29" s="5">
        <v>26</v>
      </c>
      <c r="C29" s="5" t="s">
        <v>72</v>
      </c>
      <c r="D29" s="3" t="s">
        <v>90</v>
      </c>
      <c r="E29" s="6">
        <v>1000000</v>
      </c>
      <c r="F29" s="3" t="s">
        <v>89</v>
      </c>
      <c r="G29" s="13"/>
      <c r="H29" s="7" t="s">
        <v>49</v>
      </c>
      <c r="I29" s="3">
        <v>2034</v>
      </c>
      <c r="J29" s="6">
        <v>1000000</v>
      </c>
      <c r="K29" s="6"/>
      <c r="L29" s="6"/>
      <c r="M29" s="6">
        <f t="shared" si="0"/>
        <v>1000000</v>
      </c>
    </row>
    <row r="30" spans="2:13" ht="132" x14ac:dyDescent="0.25">
      <c r="B30" s="5">
        <v>27</v>
      </c>
      <c r="C30" s="5" t="s">
        <v>72</v>
      </c>
      <c r="D30" s="3" t="s">
        <v>91</v>
      </c>
      <c r="E30" s="6">
        <v>1000000</v>
      </c>
      <c r="F30" s="3" t="s">
        <v>89</v>
      </c>
      <c r="G30" s="13"/>
      <c r="H30" s="7" t="s">
        <v>49</v>
      </c>
      <c r="I30" s="3">
        <v>2035</v>
      </c>
      <c r="J30" s="6">
        <v>1000000</v>
      </c>
      <c r="K30" s="6"/>
      <c r="L30" s="6"/>
      <c r="M30" s="6">
        <f t="shared" si="0"/>
        <v>1000000</v>
      </c>
    </row>
    <row r="31" spans="2:13" ht="120.75" customHeight="1" x14ac:dyDescent="0.25">
      <c r="B31" s="5">
        <v>28</v>
      </c>
      <c r="C31" s="5" t="s">
        <v>72</v>
      </c>
      <c r="D31" s="3" t="s">
        <v>92</v>
      </c>
      <c r="E31" s="6">
        <v>3750000</v>
      </c>
      <c r="F31" s="3" t="s">
        <v>89</v>
      </c>
      <c r="G31" s="13"/>
      <c r="H31" s="7" t="s">
        <v>49</v>
      </c>
      <c r="I31" s="3">
        <v>2037</v>
      </c>
      <c r="J31" s="6">
        <v>3750000</v>
      </c>
      <c r="K31" s="6"/>
      <c r="L31" s="6"/>
      <c r="M31" s="6">
        <f t="shared" si="0"/>
        <v>3750000</v>
      </c>
    </row>
    <row r="32" spans="2:13" ht="123.75" customHeight="1" x14ac:dyDescent="0.25">
      <c r="B32" s="5">
        <v>29</v>
      </c>
      <c r="C32" s="5" t="s">
        <v>72</v>
      </c>
      <c r="D32" s="3" t="s">
        <v>93</v>
      </c>
      <c r="E32" s="6">
        <v>3750000</v>
      </c>
      <c r="F32" s="3" t="s">
        <v>89</v>
      </c>
      <c r="G32" s="13" t="s">
        <v>94</v>
      </c>
      <c r="H32" s="7" t="s">
        <v>49</v>
      </c>
      <c r="I32" s="3">
        <v>2037</v>
      </c>
      <c r="J32" s="6">
        <v>3750000</v>
      </c>
      <c r="K32" s="6"/>
      <c r="L32" s="6"/>
      <c r="M32" s="6">
        <f t="shared" si="0"/>
        <v>3750000</v>
      </c>
    </row>
    <row r="33" spans="2:13" ht="60" x14ac:dyDescent="0.25">
      <c r="B33" s="5">
        <v>30</v>
      </c>
      <c r="C33" s="5" t="s">
        <v>95</v>
      </c>
      <c r="D33" s="3"/>
      <c r="E33" s="6">
        <v>88500</v>
      </c>
      <c r="F33" s="3" t="s">
        <v>96</v>
      </c>
      <c r="G33" s="13"/>
      <c r="H33" s="7" t="s">
        <v>97</v>
      </c>
      <c r="I33" s="3" t="s">
        <v>98</v>
      </c>
      <c r="J33" s="6">
        <v>65490</v>
      </c>
      <c r="K33" s="6"/>
      <c r="L33" s="6">
        <v>5752.5</v>
      </c>
      <c r="M33" s="6">
        <f t="shared" si="0"/>
        <v>59737.5</v>
      </c>
    </row>
    <row r="34" spans="2:13" ht="103.5" customHeight="1" x14ac:dyDescent="0.25">
      <c r="B34" s="5">
        <v>31</v>
      </c>
      <c r="C34" s="5" t="s">
        <v>99</v>
      </c>
      <c r="D34" s="3" t="s">
        <v>100</v>
      </c>
      <c r="E34" s="6">
        <v>3000000</v>
      </c>
      <c r="F34" s="3" t="s">
        <v>101</v>
      </c>
      <c r="G34" s="5" t="s">
        <v>102</v>
      </c>
      <c r="H34" s="16" t="s">
        <v>103</v>
      </c>
      <c r="I34" s="3" t="s">
        <v>104</v>
      </c>
      <c r="J34" s="6">
        <v>3000000</v>
      </c>
      <c r="K34" s="6"/>
      <c r="L34" s="6"/>
      <c r="M34" s="6">
        <v>3000000</v>
      </c>
    </row>
    <row r="35" spans="2:13" ht="104.25" customHeight="1" x14ac:dyDescent="0.25">
      <c r="B35" s="5">
        <v>32</v>
      </c>
      <c r="C35" s="5" t="s">
        <v>99</v>
      </c>
      <c r="D35" s="3" t="s">
        <v>105</v>
      </c>
      <c r="E35" s="6">
        <v>4000000</v>
      </c>
      <c r="F35" s="3" t="s">
        <v>101</v>
      </c>
      <c r="G35" s="5" t="s">
        <v>102</v>
      </c>
      <c r="H35" s="16" t="s">
        <v>103</v>
      </c>
      <c r="I35" s="17">
        <v>50017</v>
      </c>
      <c r="J35" s="6">
        <v>4000000</v>
      </c>
      <c r="K35" s="6"/>
      <c r="L35" s="6"/>
      <c r="M35" s="6">
        <v>4000000</v>
      </c>
    </row>
    <row r="36" spans="2:13" ht="99" customHeight="1" x14ac:dyDescent="0.25">
      <c r="B36" s="5">
        <v>33</v>
      </c>
      <c r="C36" s="5" t="s">
        <v>99</v>
      </c>
      <c r="D36" s="3" t="s">
        <v>106</v>
      </c>
      <c r="E36" s="6">
        <v>4000000</v>
      </c>
      <c r="F36" s="3" t="s">
        <v>101</v>
      </c>
      <c r="G36" s="5" t="s">
        <v>102</v>
      </c>
      <c r="H36" s="16" t="s">
        <v>103</v>
      </c>
      <c r="I36" s="17">
        <v>50747</v>
      </c>
      <c r="J36" s="6">
        <v>4000000</v>
      </c>
      <c r="K36" s="6"/>
      <c r="L36" s="6"/>
      <c r="M36" s="6">
        <v>4000000</v>
      </c>
    </row>
    <row r="37" spans="2:13" ht="120" x14ac:dyDescent="0.25">
      <c r="B37" s="5">
        <v>34</v>
      </c>
      <c r="C37" s="5" t="s">
        <v>99</v>
      </c>
      <c r="D37" s="3" t="s">
        <v>107</v>
      </c>
      <c r="E37" s="6">
        <v>4000000</v>
      </c>
      <c r="F37" s="3" t="s">
        <v>101</v>
      </c>
      <c r="G37" s="5" t="s">
        <v>102</v>
      </c>
      <c r="H37" s="16" t="s">
        <v>103</v>
      </c>
      <c r="I37" s="17">
        <v>50747</v>
      </c>
      <c r="J37" s="6">
        <v>4000000</v>
      </c>
      <c r="K37" s="6"/>
      <c r="L37" s="6"/>
      <c r="M37" s="6">
        <v>4000000</v>
      </c>
    </row>
    <row r="38" spans="2:13" x14ac:dyDescent="0.25">
      <c r="B38" s="5"/>
      <c r="C38" s="13"/>
      <c r="D38" s="13"/>
      <c r="E38" s="18">
        <f>SUM(E4:E37)</f>
        <v>88068182</v>
      </c>
      <c r="F38" s="19"/>
      <c r="G38" s="19"/>
      <c r="H38" s="19"/>
      <c r="I38" s="19" t="s">
        <v>108</v>
      </c>
      <c r="J38" s="20">
        <f>SUM(J4:J37)</f>
        <v>79960944.120000005</v>
      </c>
      <c r="K38" s="18">
        <f>SUM(K4:K33)</f>
        <v>0</v>
      </c>
      <c r="L38" s="18">
        <f>SUM(L4:L33)</f>
        <v>139909.97999999998</v>
      </c>
      <c r="M38" s="21">
        <f>SUM(M4:M37)</f>
        <v>79821034.140000001</v>
      </c>
    </row>
  </sheetData>
  <mergeCells count="1">
    <mergeCell ref="D2:E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 Strach</dc:creator>
  <cp:lastModifiedBy>Agnieszka</cp:lastModifiedBy>
  <dcterms:created xsi:type="dcterms:W3CDTF">2015-06-05T18:19:34Z</dcterms:created>
  <dcterms:modified xsi:type="dcterms:W3CDTF">2026-05-07T11:39:03Z</dcterms:modified>
</cp:coreProperties>
</file>